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activeTab="1"/>
  </bookViews>
  <sheets>
    <sheet name="包1清单" sheetId="1" r:id="rId1"/>
    <sheet name="包2清单" sheetId="5" r:id="rId2"/>
    <sheet name="WpsReserved_CellImgList" sheetId="4" state="veryHidden" r:id="rId3"/>
  </sheets>
  <definedNames>
    <definedName name="_xlnm._FilterDatabase" localSheetId="0" hidden="1">包1清单!$A$2:$H$18</definedName>
    <definedName name="_xlnm.Print_Titles" localSheetId="0">包1清单!$2:$2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<sst xmlns="http://schemas.openxmlformats.org/spreadsheetml/2006/main" count="60" uniqueCount="49">
  <si>
    <t>娄底技师学院高技能人才培训学员宿舍楼建设项目宿舍设备采购家具部分添置清单表</t>
  </si>
  <si>
    <t>名称</t>
  </si>
  <si>
    <t>规格参数</t>
  </si>
  <si>
    <t>数量</t>
  </si>
  <si>
    <t>单位</t>
  </si>
  <si>
    <t>审核单价（元）</t>
  </si>
  <si>
    <t>审核合价
（元）</t>
  </si>
  <si>
    <t>参考样图</t>
  </si>
  <si>
    <t>备注</t>
  </si>
  <si>
    <t>上下铺双人床</t>
  </si>
  <si>
    <t xml:space="preserve">一：主要技术参数：
1、主柱方管50×50mm厚度1.5mm，床梁矩形管60×30mm厚度1.5mm，主柱横担矩形管30×20mm厚度1.5mm，上下床梁横担矩形管30×20mm,厚度1.5mm,每层固定5根。
2、上下床头床尾竖管为圆管Φ19mm,厚1.2mm，上下床头床尾竖管不少于3根，安全护栏圆管Φ19mm厚1.2mm，1190×300mm(长×高），竖管不少于5根。
3、卡件厚1.8mm，爬梯柱方管25×25mm厚度1.2mm，爬梯踏板1.6mm防滑冲压件，下带1.2mm方管，爬梯固定件采用ABS材质内带6个大螺杆。
4、上下床板：实木杉木板，上下床板拼装不能多于7块杉木板拼装，固定横条不少于3条25×25mm的实木方料，厚15mm。
5、鞋架：方管20×20mm,厚1.2mm,长杆不少于4根，中间用横杆固定。
6、焊接：所有钢质件必须做到焊接平整、满焊、无虚焊、无明显焊疤，焊接处需打磨抛光滑，外露金属件表面喷塑前必须经过酸洗磷化等工艺处理。
7、涂装：金属表面高温静电喷塑，高温烘烤涂层与金属表面附着力强不易腐蚀和脱落，涂装件不得有明显的气泡、流痕、漏底、皱皮和其他损伤，对漆膜的附着力强、硬度、耐冲击力等应均符合国家相关标准。维修保护期内免费提供维修备配件，提供样品一套，验收时随机抽查一套拆验。
8、双层床的尺寸：2000mm×900mm×1800mm（长×宽×高），上下床铺面间的层间净高为1000mm。爬梯固定件：ABS材质内带6个大螺杆。
二、相关要求：
1、供应商需严格按参数要求及样图供货，中标价含运输费、税费、安装费、搬运费等所有费用，安装完后并搬至学院要求指定的位置（各楼层房间）。
2、中标方承担验收前的一切安全责任。
3、供货时间：合同签订后30天内需按要求完成所有供货。
4、环保要求：所有材料均需达到国家环保要求，供应商需提供具有检测资质公司出具的环保检测报告，检测费用由中标公司承担。
</t>
  </si>
  <si>
    <t>张</t>
  </si>
  <si>
    <t>学生课桌</t>
  </si>
  <si>
    <t>一、主要技术参数：
1、桌面板规格：600×400×20mm，要求采用18mm厚多层板，外贴0.7mm防火素面板，四周截面采用抗老化环保PP塑料经模具一次注塑成型，四角无菱角，呈R形式样，桌面确保平滑圆润无飞边，板材含水率小于10%，耐磨性100r后无露底，光洁平滑，面板长、宽允许（±2mm）厚度不允许负偏离，面板牢固、平整、均匀，无鼓胀、起层等现象，桌面板前缘设有文具槽，此文具槽与包边一次注塑连体，保持永不脱落。
2、凳面板规格：340×240×18mm,要求采用18mm厚多层板，外贴0.7mm防火素面板，四周截面采用抗老化环保PP塑料经模具一次注塑成型，四角无菱角，呈R形式样，桌面确保平滑圆润无飞边，板材含水率小于10%，耐磨性100r后无露底，光洁平滑，面板长、宽允许（±2mm）厚度不允许负偏离，面板牢固、平整、均匀，无鼓胀、起层等现象。
3、桌斗：采用450×300×150×0.8mm优质冷轧钢，一次液压成型制作，中间带有加强筋，露口处采用卷圆边处理，光滑无毛刺不易伤手，桌斗下方都有一根加强牢固钢管。
4、桌、凳架、地脚：采用30×50×1.2mm厚的优质冷轧钢椭圆管制作，立柱和横档采用24×49×1.2mm厚的优质冷轧钢椭圆管制作，桌子采用双立柱单横档钢结构，凳子采用双立柱双横档结构，此结构大大增强了产品的牢固性，所有材料厚度不允许负偏离。
5、脚套：采用尼龙材料，韧性好，不易破裂，牢固耐磨，脚套安装后另加卡件固定，在外拉力1000N作用下不脱落。
6、书包钩：在侧板的两边各设有抗老化ABS挂钩，以方便学生挂放书包、雨具、水杯之类的物件，此挂钩挂物的垂直静承载力为500N。
7、牢固度：所有螺丝安装必须牢固，没松动、摇摆现象，桌、凳着地平稳不得倾斜。
8、焊接：所有钢质件必须做到焊接平整、满焊、无虚焊、无明显焊疤，焊接处需打磨抛光滑，外露金属件表面喷塑前必须经过酸洗磷化等工艺处理。
9、涂装：金属表面高温静电喷塑，高温烘烤涂层与金属表面附着力强不易腐蚀和脱落，涂装件不得有明显的气泡、流痕、漏底、皱皮和其他损伤，对漆膜的附着力强、硬度、耐冲击力等应均符合国家相关标准。维修保护期内免费提供维修备配件，提供样品一套，验收时随机抽查一套拆验。
二、相关要求：
1、供应商需严格按参数要求及样图供货，中标价含运输费、税费、安装费、搬运费等所有费用，安装完后并搬至学院要求指定的位置（各楼层房间）。
2、中标方承担验收前的一切安全责任。
3、供货时间：中标后30天内需按要求完成所有供货。
4、环保要求：所有材料均需达到国家环保要求，供应商需提供具有检测资质公司出具的环保检测报告，检测费用由中标公司承担。</t>
  </si>
  <si>
    <t>学生凳</t>
  </si>
  <si>
    <t>条</t>
  </si>
  <si>
    <t>不锈钢储物柜</t>
  </si>
  <si>
    <t>一、主要技术参数：
1、柜子框架采用1mm厚30不锈钢304方管焊接，底板均匀分布焊接两根25×25不锈钢方管支撑;
2、门扇采用1.2mm厚304不锈钢板压折成型,中间位置安装不锈钢方管加强处理:其余面板采用0.8厚不锈钢板焊接:
3、焊接点均匀涂刷银粉防锈漆两遍:
4、采用膨胀螺栓与墙体固结;
5、所有材料均采用304不锈钢及五金配件；
6、门扇采用插销挂锁；
7、柜身尺寸:750×650×2050；
8、衣柜背面为亮面不锈钢面板，正面和两侧为不锈钢花纹板；柜子分左开，右开，各281个 ；
9、底部两侧与背面各焊接一根1.0mm厚50×50不锈钢方管做为脚座；
10、焊接：所有焊点件必须做到焊接平整、满焊、无虚焊、无明显焊疤，焊接处需打磨抛光滑；
11、实际尺寸及相关要求以图纸和说明为准。
二、相关要求：
1、供应商需严格按参数要求及样图供货，中标价含运输费、税费、安装费、搬运费等所有费用，安装完后并搬至学院要求指定的位置（各楼层房间）。
2、中标方承担验收前的一切安全责任。
3、供货时间：中标后30天内需按要求完成所有供货。
4、环保要求：所有材料均需达到国家环保要求，供应商需提供具有检测资质公司出具的环保检测报告，检测费用由中标公司承担。</t>
  </si>
  <si>
    <t>个</t>
  </si>
  <si>
    <t>办公桌</t>
  </si>
  <si>
    <t xml:space="preserve">1、常规尺寸（≥1400*700*760）
2、贴面：胡桃木原木皮，木皮厚度0.6mm，经防潮、防虫、防腐处理；
3、板材：基材：采用优质E0级环保密度板，板材厚度1.8CM；甲醛释放量低于9.0mg/100g符合国家标准，含水率≤7.4% （防潮、防虫、防腐处理）。
4、油漆：油漆采用环保木器漆，采用5底3面的油漆工艺；
5、五金配件：采用优质五金配件，作防锈、防腐处理，经久耐用。
6、环保要求：所有材料均需达到国家环保要求，供应商需提供具有检测资质公司出具的环保检测报告，检测费用由中标公司承担。
</t>
  </si>
  <si>
    <t>办公椅</t>
  </si>
  <si>
    <t xml:space="preserve">1、尺寸：尺寸：≥660*680*1150
2、面料：采用进口 1.0mm 厚西皮，表面光泽度好、透气性强、柔软而富有韧性，所有面料包裹平整、牢固；
3、海绵：采用高弹力定型海绵，密度：35-55度，拉伸强度为110kPa，伸长率为160%，回弹率为40%，75%压缩永久不变形率为5%。可防氧化、防碎，经 HD测试，不变形。
4、油漆：采用优质环保油漆，经过五底三面油漆工序，达到 E1 级环保标准；
5、环保要求：所有材料均需达到国家环保要求，供应商需提供具有检测资质公司出具的环保检测报告，检测费用由中标公司承担。
</t>
  </si>
  <si>
    <t>铁皮柜</t>
  </si>
  <si>
    <t>1、规格≥1800mm*850mm*390mm
2、抽屉、隔板各两个，锁四把。
3、面板厚度≥0.6mm。
4、材质：SPCE冷轧钢</t>
  </si>
  <si>
    <t>会议长桌</t>
  </si>
  <si>
    <t xml:space="preserve">≥1400*600*760*7
1、板材：基材：采用优质E0级环保密度板，板材厚度≥1.8CM；甲醛释放量低于9.0mg/100g 符合国家标准，含水率≤7.4%（防潮、防虫、防腐处理）。2、面材：贴面采用≥0.6mm 胡桃木木皮。3、油漆：油漆采用环保木器漆，采用5底3面的油漆工艺；4、配件：采用优质五金件，作防锈、防腐处理，经久耐用.
2、环保要求：所有材料均需达到国家环保要求，供应商需提供具有检测资质公司出具的环保检测报告，检测费用由中标公司承担。
</t>
  </si>
  <si>
    <t>会议靠背椅</t>
  </si>
  <si>
    <t>电脑桌椅</t>
  </si>
  <si>
    <t xml:space="preserve">1、桌子规格≥1600mm*600mm*760mm
2、桌面采用 E1 级厚度为 18mm 多层实木板，颜色枫木色，耐压不变形，表面耐磨，距桌面上口 50mm 中间错开显示器底座处，开两个 50mm 圆孔，两个圆孔相邻内侧边距 180mm，两个圆孔居中，圆孔外侧距桌面两侧 440mm，内置不锈钢穿线孔。
3、桌腿采用 25mm*40mm*1.2mm 方管，下加有调节脚调整高度，桌横撑采用25mm*25mm*1.2mm 方管连接，离地 130mm。桌后方设主机柜，主机柜主要采用 0.8mm 冷轧钢板，并冲有花孔，所有钢制品颜色均为纯白色。
4、屏风板 1.5 公分厚，高 30 公分，防火板材质。
5、每张电脑桌配 2 条凳子.凳子参数与本采购项目内学生凳参数一致。
6、环保要求：所有材料均需达到国家环保要求，供应商需提供具有检测资质公司出具的环保检测报告，检测费用由中标公司承担。
</t>
  </si>
  <si>
    <t>套</t>
  </si>
  <si>
    <t>平板长桌</t>
  </si>
  <si>
    <t>1、规格：220CM*90CM*75CM
2、材质：全实木松木，所有面板厚度≥5cm，
3、产品特性要求：四角圆角设计，环保水性漆面，桌面要求光滑平整不得有毛刺坑洼，桌侧设有不少于两层储物格，桌脚需结实稳固，放置后不易滑动。
4、环保要求：所有材料均需达到国家环保要求，供应商需提供具有检测资质公司出具的环保检测报告，检测费用由中标公司承担。</t>
  </si>
  <si>
    <t>合计（元）</t>
  </si>
  <si>
    <t>娄底技师学院高技能人才培训学员宿舍楼建设项目宿舍设备采购家电部分添置清单表</t>
  </si>
  <si>
    <t>1.5p空调挂机</t>
  </si>
  <si>
    <t>制冷功率：不高于980W;制冷量3500w左右；扫风方式：上下扫风；电压/ 频率：220V/50HZ; 操控方式：键控/遥控；匹数：1.5匹；能效等级：一级能效；变频/定频：变频；冷暖类型：冷暖。
配套专用保温铜管，每台长度3米（满足每台空调）；漏电保护开关（满足每台空调），耐候性排水软管φ16mm≥3米（满足每台空调）；减震垫（满足每台空调）。带电池的遥控器、密封胶泥、保护带（满足每台空调）；项目所涉及到的国家标准或行业标准若有最新标准按最新标准执行。</t>
  </si>
  <si>
    <t>台</t>
  </si>
  <si>
    <t>3p空调挂机</t>
  </si>
  <si>
    <t>额定制热功率(W) :不低于2780、额定制冷功率（W):不高于2000，制冷量(w):不低于7200；扫风方式：上下扫风；外机噪音Db(A):不于高58；定/变频：变频 ，冷暖类型： 冷暖电辅，匹数 3.0P，能效等级：一级能效 。
配套专用保温铜管，每台长度3米（满足每台空调）；漏电保护开关（满足每台空调），耐候性排水软管φ16mm≥3米（满足每台空调）；减震垫（满足每台空调）。带电池的遥控器、密封胶泥、保护带（满足每台空调）；项目所涉及到的国家标准或行业标准若有最新标准按最新标准执行。</t>
  </si>
  <si>
    <t>1.5p挂机铜管</t>
  </si>
  <si>
    <t>1.5P挂机φ9.52铜管加长，按实际发生工程量结合此单价进行结算，此价格含运输费、税费、安装费、搬运费等所有费用，安装完后并搬至学院要求指定的位置（各楼层房间）。</t>
  </si>
  <si>
    <t>米</t>
  </si>
  <si>
    <t>3P挂机铜管</t>
  </si>
  <si>
    <t>3P挂机φ15.9铜管加长，按实际发生工程量结合此单价进行结算，此价格含运输费、税费、安装费、搬运费等所有费用，安装完后并搬至学院要求指定的位置（各楼层房间）。</t>
  </si>
  <si>
    <t>3p空调支架</t>
  </si>
  <si>
    <t>不锈钢支架；含运输费、税费、安装费、搬运费等所有费用，安装完后并搬至学院要求指定的位置（各楼层房间）。</t>
  </si>
  <si>
    <t>合计</t>
  </si>
  <si>
    <t>注:1、以上所列为本次采购的主要设备清单规格及参数要求，序号为工程量清单中的序号。投标人在响应一览表中对以上主要设备进行响应。其他辅材配件、措施费、其他费用等详见工程量清单及图纸(另册，自行下载)，投标人根据工程量清单格式进行报价，以上设备名称、参数及工程量清单中相关型号及功能要求不限定品牌投标，如有涉及仅为投标参考依据，投标人可提供同档次或以上知名品牌，满足或优于相关参数即可。相关参数要求如有负偏离应在响应一览表偏离表中列出。
2、节能产品实行强制采购的，需提供国家认证机构出具的、处于有效期内的节能产品证书。纳入财政部会同国务院有关部门发布的节能产品政府采购品目清单，实施政府强制采购的(品目清单标注*符号产品)，投标人投标产品应当取得国家确定的认证机构出具的、处于有效期之内的节能产品认证证书，否则其投标无效。</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</si>
</sst>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4">
    <font>
      <sz val="11"/>
      <color theme="1"/>
      <name val="宋体"/>
      <charset val="134"/>
      <scheme val="minor"/>
    </font>
    <font>
      <sz val="11"/>
      <name val="宋体"/>
      <charset val="134"/>
      <scheme val="minor"/>
    </font>
    <font>
      <sz val="11"/>
      <name val="宋体"/>
      <charset val="134"/>
    </font>
    <font>
      <b/>
      <sz val="11"/>
      <color theme="1"/>
      <name val="宋体"/>
      <charset val="134"/>
      <scheme val="minor"/>
    </font>
    <font>
      <sz val="11"/>
      <color theme="0"/>
      <name val="宋体"/>
      <charset val="0"/>
      <scheme val="minor"/>
    </font>
    <font>
      <b/>
      <sz val="1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1"/>
      <name val="宋体"/>
      <charset val="0"/>
      <scheme val="minor"/>
    </font>
  </fonts>
  <fills count="33">
    <fill>
      <patternFill patternType="none"/>
    </fill>
    <fill>
      <patternFill patternType="gray125"/>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6" fillId="0" borderId="0">
      <alignment vertical="center"/>
    </xf>
    <xf numFmtId="0" fontId="7" fillId="0" borderId="0">
      <alignment vertical="center"/>
    </xf>
    <xf numFmtId="0" fontId="0" fillId="3" borderId="7">
      <alignment vertical="center"/>
    </xf>
    <xf numFmtId="0" fontId="8" fillId="0" borderId="0">
      <alignment vertical="center"/>
    </xf>
    <xf numFmtId="0" fontId="9" fillId="0" borderId="0">
      <alignment vertical="center"/>
    </xf>
    <xf numFmtId="0" fontId="10" fillId="0" borderId="0">
      <alignment vertical="center"/>
    </xf>
    <xf numFmtId="0" fontId="11" fillId="0" borderId="8">
      <alignment vertical="center"/>
    </xf>
    <xf numFmtId="0" fontId="12" fillId="0" borderId="8">
      <alignment vertical="center"/>
    </xf>
    <xf numFmtId="0" fontId="13" fillId="0" borderId="9">
      <alignment vertical="center"/>
    </xf>
    <xf numFmtId="0" fontId="13" fillId="0" borderId="0">
      <alignment vertical="center"/>
    </xf>
    <xf numFmtId="0" fontId="14" fillId="4" borderId="10">
      <alignment vertical="center"/>
    </xf>
    <xf numFmtId="0" fontId="15" fillId="5" borderId="11">
      <alignment vertical="center"/>
    </xf>
    <xf numFmtId="0" fontId="16" fillId="5" borderId="10">
      <alignment vertical="center"/>
    </xf>
    <xf numFmtId="0" fontId="17" fillId="6" borderId="12">
      <alignment vertical="center"/>
    </xf>
    <xf numFmtId="0" fontId="18" fillId="0" borderId="13">
      <alignment vertical="center"/>
    </xf>
    <xf numFmtId="0" fontId="19" fillId="0" borderId="14">
      <alignment vertical="center"/>
    </xf>
    <xf numFmtId="0" fontId="20" fillId="7" borderId="0">
      <alignment vertical="center"/>
    </xf>
    <xf numFmtId="0" fontId="21" fillId="8" borderId="0">
      <alignment vertical="center"/>
    </xf>
    <xf numFmtId="0" fontId="22" fillId="9" borderId="0">
      <alignment vertical="center"/>
    </xf>
    <xf numFmtId="0" fontId="4" fillId="2" borderId="0">
      <alignment vertical="center"/>
    </xf>
    <xf numFmtId="0" fontId="23" fillId="10" borderId="0">
      <alignment vertical="center"/>
    </xf>
    <xf numFmtId="0" fontId="23" fillId="11" borderId="0">
      <alignment vertical="center"/>
    </xf>
    <xf numFmtId="0" fontId="4" fillId="12" borderId="0">
      <alignment vertical="center"/>
    </xf>
    <xf numFmtId="0" fontId="4" fillId="13" borderId="0">
      <alignment vertical="center"/>
    </xf>
    <xf numFmtId="0" fontId="23" fillId="14" borderId="0">
      <alignment vertical="center"/>
    </xf>
    <xf numFmtId="0" fontId="23" fillId="15" borderId="0">
      <alignment vertical="center"/>
    </xf>
    <xf numFmtId="0" fontId="4" fillId="16" borderId="0">
      <alignment vertical="center"/>
    </xf>
    <xf numFmtId="0" fontId="4" fillId="17" borderId="0">
      <alignment vertical="center"/>
    </xf>
    <xf numFmtId="0" fontId="23" fillId="18" borderId="0">
      <alignment vertical="center"/>
    </xf>
    <xf numFmtId="0" fontId="23" fillId="19" borderId="0">
      <alignment vertical="center"/>
    </xf>
    <xf numFmtId="0" fontId="4" fillId="20" borderId="0">
      <alignment vertical="center"/>
    </xf>
    <xf numFmtId="0" fontId="4" fillId="21" borderId="0">
      <alignment vertical="center"/>
    </xf>
    <xf numFmtId="0" fontId="23" fillId="22" borderId="0">
      <alignment vertical="center"/>
    </xf>
    <xf numFmtId="0" fontId="23" fillId="23" borderId="0">
      <alignment vertical="center"/>
    </xf>
    <xf numFmtId="0" fontId="4" fillId="24" borderId="0">
      <alignment vertical="center"/>
    </xf>
    <xf numFmtId="0" fontId="4" fillId="25" borderId="0">
      <alignment vertical="center"/>
    </xf>
    <xf numFmtId="0" fontId="23" fillId="26" borderId="0">
      <alignment vertical="center"/>
    </xf>
    <xf numFmtId="0" fontId="23" fillId="27" borderId="0">
      <alignment vertical="center"/>
    </xf>
    <xf numFmtId="0" fontId="4" fillId="28" borderId="0">
      <alignment vertical="center"/>
    </xf>
    <xf numFmtId="0" fontId="4" fillId="29" borderId="0">
      <alignment vertical="center"/>
    </xf>
    <xf numFmtId="0" fontId="23" fillId="30" borderId="0">
      <alignment vertical="center"/>
    </xf>
    <xf numFmtId="0" fontId="23" fillId="31" borderId="0">
      <alignment vertical="center"/>
    </xf>
    <xf numFmtId="0" fontId="4" fillId="32" borderId="0">
      <alignment vertical="center"/>
    </xf>
  </cellStyleXfs>
  <cellXfs count="23">
    <xf numFmtId="0" fontId="0" fillId="0" borderId="0" xfId="0" applyAlignment="1">
      <alignment vertical="center"/>
    </xf>
    <xf numFmtId="0" fontId="1" fillId="0" borderId="0" xfId="0" applyFont="1" applyAlignment="1">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Alignment="1">
      <alignment horizontal="center" vertical="center"/>
    </xf>
    <xf numFmtId="0" fontId="3" fillId="0" borderId="0" xfId="0" applyFont="1" applyAlignment="1">
      <alignment horizontal="center" vertical="center"/>
    </xf>
    <xf numFmtId="0" fontId="2" fillId="0" borderId="1" xfId="0" applyFont="1" applyFill="1" applyBorder="1" applyAlignment="1">
      <alignment horizontal="center" vertical="center" wrapText="1"/>
    </xf>
    <xf numFmtId="2" fontId="2" fillId="0" borderId="1" xfId="0" applyNumberFormat="1" applyFont="1" applyFill="1" applyBorder="1" applyAlignment="1">
      <alignment horizontal="left" vertical="center" wrapText="1"/>
    </xf>
    <xf numFmtId="2" fontId="2" fillId="0" borderId="1" xfId="0" applyNumberFormat="1" applyFont="1" applyFill="1" applyBorder="1" applyAlignment="1">
      <alignment horizontal="center"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lignment vertical="center"/>
    </xf>
    <xf numFmtId="0" fontId="0" fillId="0" borderId="1" xfId="0" applyFill="1" applyBorder="1">
      <alignment vertical="center"/>
    </xf>
    <xf numFmtId="0" fontId="4" fillId="2" borderId="1" xfId="25" applyBorder="1" applyAlignment="1">
      <alignment vertical="center" wrapText="1"/>
    </xf>
    <xf numFmtId="0" fontId="4" fillId="2" borderId="1" xfId="25" applyBorder="1">
      <alignment vertical="center"/>
    </xf>
    <xf numFmtId="0" fontId="5" fillId="0" borderId="0" xfId="0" applyFont="1" applyFill="1" applyAlignment="1">
      <alignment horizontal="center" vertical="center"/>
    </xf>
    <xf numFmtId="0" fontId="2" fillId="0" borderId="0" xfId="0" applyFont="1" applyFill="1" applyAlignment="1">
      <alignment horizontal="center" vertical="center"/>
    </xf>
    <xf numFmtId="0" fontId="2" fillId="0" borderId="1" xfId="0" applyFont="1" applyFill="1" applyBorder="1" applyAlignment="1">
      <alignment horizontal="center" vertical="center"/>
    </xf>
    <xf numFmtId="2" fontId="2" fillId="0" borderId="5"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176" fontId="2" fillId="0" borderId="1" xfId="0" applyNumberFormat="1" applyFont="1" applyFill="1" applyBorder="1" applyAlignment="1">
      <alignment vertical="center"/>
    </xf>
    <xf numFmtId="0" fontId="2" fillId="0" borderId="1" xfId="0" applyFont="1" applyFill="1" applyBorder="1" applyAlignment="1">
      <alignment vertical="center"/>
    </xf>
    <xf numFmtId="176" fontId="2" fillId="0" borderId="1"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113030</xdr:colOff>
      <xdr:row>2</xdr:row>
      <xdr:rowOff>530225</xdr:rowOff>
    </xdr:from>
    <xdr:to>
      <xdr:col>6</xdr:col>
      <xdr:colOff>3069590</xdr:colOff>
      <xdr:row>2</xdr:row>
      <xdr:rowOff>2557145</xdr:rowOff>
    </xdr:to>
    <xdr:pic>
      <xdr:nvPicPr>
        <xdr:cNvPr id="11" name="图片 2" descr="d259a62f0741c2a242c1991d306490f"/>
        <xdr:cNvPicPr>
          <a:picLocks noChangeAspect="1"/>
        </xdr:cNvPicPr>
      </xdr:nvPicPr>
      <xdr:blipFill>
        <a:blip r:embed="rId1"/>
        <a:stretch>
          <a:fillRect/>
        </a:stretch>
      </xdr:blipFill>
      <xdr:spPr>
        <a:xfrm>
          <a:off x="11219815" y="1368425"/>
          <a:ext cx="2956560" cy="2026920"/>
        </a:xfrm>
        <a:prstGeom prst="rect">
          <a:avLst/>
        </a:prstGeom>
        <a:noFill/>
        <a:ln w="9525">
          <a:noFill/>
        </a:ln>
      </xdr:spPr>
    </xdr:pic>
    <xdr:clientData/>
  </xdr:twoCellAnchor>
  <xdr:twoCellAnchor editAs="oneCell">
    <xdr:from>
      <xdr:col>6</xdr:col>
      <xdr:colOff>69215</xdr:colOff>
      <xdr:row>3</xdr:row>
      <xdr:rowOff>1206500</xdr:rowOff>
    </xdr:from>
    <xdr:to>
      <xdr:col>6</xdr:col>
      <xdr:colOff>3043555</xdr:colOff>
      <xdr:row>4</xdr:row>
      <xdr:rowOff>551180</xdr:rowOff>
    </xdr:to>
    <xdr:pic>
      <xdr:nvPicPr>
        <xdr:cNvPr id="12" name="图片 2" descr="61472719b522db95c62a13634fc1737"/>
        <xdr:cNvPicPr>
          <a:picLocks noChangeAspect="1"/>
        </xdr:cNvPicPr>
      </xdr:nvPicPr>
      <xdr:blipFill>
        <a:blip r:embed="rId2"/>
        <a:stretch>
          <a:fillRect/>
        </a:stretch>
      </xdr:blipFill>
      <xdr:spPr>
        <a:xfrm>
          <a:off x="11176000" y="6464300"/>
          <a:ext cx="2974340" cy="2354580"/>
        </a:xfrm>
        <a:prstGeom prst="rect">
          <a:avLst/>
        </a:prstGeom>
        <a:noFill/>
        <a:ln w="9525">
          <a:noFill/>
        </a:ln>
      </xdr:spPr>
    </xdr:pic>
    <xdr:clientData/>
  </xdr:twoCellAnchor>
  <xdr:twoCellAnchor editAs="oneCell">
    <xdr:from>
      <xdr:col>6</xdr:col>
      <xdr:colOff>203200</xdr:colOff>
      <xdr:row>5</xdr:row>
      <xdr:rowOff>519430</xdr:rowOff>
    </xdr:from>
    <xdr:to>
      <xdr:col>6</xdr:col>
      <xdr:colOff>1384300</xdr:colOff>
      <xdr:row>5</xdr:row>
      <xdr:rowOff>2472690</xdr:rowOff>
    </xdr:to>
    <xdr:pic>
      <xdr:nvPicPr>
        <xdr:cNvPr id="13" name="图片 1" descr="5cd2b3679cfcca3d4b8cc43065a67ed"/>
        <xdr:cNvPicPr>
          <a:picLocks noChangeAspect="1"/>
        </xdr:cNvPicPr>
      </xdr:nvPicPr>
      <xdr:blipFill>
        <a:blip r:embed="rId3"/>
        <a:stretch>
          <a:fillRect/>
        </a:stretch>
      </xdr:blipFill>
      <xdr:spPr>
        <a:xfrm>
          <a:off x="11309985" y="11530330"/>
          <a:ext cx="1181100" cy="1953260"/>
        </a:xfrm>
        <a:prstGeom prst="rect">
          <a:avLst/>
        </a:prstGeom>
        <a:noFill/>
        <a:ln w="9525">
          <a:noFill/>
        </a:ln>
      </xdr:spPr>
    </xdr:pic>
    <xdr:clientData/>
  </xdr:twoCellAnchor>
  <xdr:twoCellAnchor editAs="oneCell">
    <xdr:from>
      <xdr:col>6</xdr:col>
      <xdr:colOff>1584325</xdr:colOff>
      <xdr:row>5</xdr:row>
      <xdr:rowOff>839470</xdr:rowOff>
    </xdr:from>
    <xdr:to>
      <xdr:col>6</xdr:col>
      <xdr:colOff>3038475</xdr:colOff>
      <xdr:row>5</xdr:row>
      <xdr:rowOff>2297430</xdr:rowOff>
    </xdr:to>
    <xdr:pic>
      <xdr:nvPicPr>
        <xdr:cNvPr id="14" name="图片 3" descr="18db1d8f9f1610f90dda5ffdf47d847"/>
        <xdr:cNvPicPr>
          <a:picLocks noChangeAspect="1"/>
        </xdr:cNvPicPr>
      </xdr:nvPicPr>
      <xdr:blipFill>
        <a:blip r:embed="rId4"/>
        <a:stretch>
          <a:fillRect/>
        </a:stretch>
      </xdr:blipFill>
      <xdr:spPr>
        <a:xfrm>
          <a:off x="12691110" y="11850370"/>
          <a:ext cx="1454150" cy="1457960"/>
        </a:xfrm>
        <a:prstGeom prst="rect">
          <a:avLst/>
        </a:prstGeom>
        <a:noFill/>
        <a:ln w="9525">
          <a:noFill/>
        </a:ln>
      </xdr:spPr>
    </xdr:pic>
    <xdr:clientData/>
  </xdr:twoCellAnchor>
  <xdr:twoCellAnchor editAs="oneCell">
    <xdr:from>
      <xdr:col>6</xdr:col>
      <xdr:colOff>553720</xdr:colOff>
      <xdr:row>8</xdr:row>
      <xdr:rowOff>53340</xdr:rowOff>
    </xdr:from>
    <xdr:to>
      <xdr:col>6</xdr:col>
      <xdr:colOff>2728595</xdr:colOff>
      <xdr:row>9</xdr:row>
      <xdr:rowOff>2540</xdr:rowOff>
    </xdr:to>
    <xdr:pic>
      <xdr:nvPicPr>
        <xdr:cNvPr id="15" name="图片 14" descr="f0314332a5706d813ff533a76a639b69"/>
        <xdr:cNvPicPr>
          <a:picLocks noChangeAspect="1"/>
        </xdr:cNvPicPr>
      </xdr:nvPicPr>
      <xdr:blipFill>
        <a:blip r:embed="rId5"/>
        <a:stretch>
          <a:fillRect/>
        </a:stretch>
      </xdr:blipFill>
      <xdr:spPr>
        <a:xfrm>
          <a:off x="11660505" y="18036540"/>
          <a:ext cx="2174875" cy="1397000"/>
        </a:xfrm>
        <a:prstGeom prst="rect">
          <a:avLst/>
        </a:prstGeom>
        <a:noFill/>
        <a:ln w="9525">
          <a:noFill/>
        </a:ln>
      </xdr:spPr>
    </xdr:pic>
    <xdr:clientData/>
  </xdr:twoCellAnchor>
  <xdr:twoCellAnchor editAs="oneCell">
    <xdr:from>
      <xdr:col>6</xdr:col>
      <xdr:colOff>719455</xdr:colOff>
      <xdr:row>12</xdr:row>
      <xdr:rowOff>139700</xdr:rowOff>
    </xdr:from>
    <xdr:to>
      <xdr:col>6</xdr:col>
      <xdr:colOff>2390140</xdr:colOff>
      <xdr:row>12</xdr:row>
      <xdr:rowOff>1804035</xdr:rowOff>
    </xdr:to>
    <xdr:pic>
      <xdr:nvPicPr>
        <xdr:cNvPr id="16" name="图片 15"/>
        <xdr:cNvPicPr>
          <a:picLocks noChangeAspect="1"/>
        </xdr:cNvPicPr>
      </xdr:nvPicPr>
      <xdr:blipFill>
        <a:blip r:embed="rId6"/>
        <a:stretch>
          <a:fillRect/>
        </a:stretch>
      </xdr:blipFill>
      <xdr:spPr>
        <a:xfrm>
          <a:off x="11826240" y="25742900"/>
          <a:ext cx="1670685" cy="1664335"/>
        </a:xfrm>
        <a:prstGeom prst="rect">
          <a:avLst/>
        </a:prstGeom>
        <a:noFill/>
        <a:ln w="9525">
          <a:noFill/>
        </a:ln>
      </xdr:spPr>
    </xdr:pic>
    <xdr:clientData/>
  </xdr:twoCellAnchor>
  <xdr:twoCellAnchor editAs="oneCell">
    <xdr:from>
      <xdr:col>6</xdr:col>
      <xdr:colOff>553720</xdr:colOff>
      <xdr:row>11</xdr:row>
      <xdr:rowOff>268605</xdr:rowOff>
    </xdr:from>
    <xdr:to>
      <xdr:col>6</xdr:col>
      <xdr:colOff>2522220</xdr:colOff>
      <xdr:row>11</xdr:row>
      <xdr:rowOff>2297430</xdr:rowOff>
    </xdr:to>
    <xdr:pic>
      <xdr:nvPicPr>
        <xdr:cNvPr id="18" name="图片 17"/>
        <xdr:cNvPicPr>
          <a:picLocks noChangeAspect="1"/>
        </xdr:cNvPicPr>
      </xdr:nvPicPr>
      <xdr:blipFill>
        <a:blip r:embed="rId7"/>
        <a:stretch>
          <a:fillRect/>
        </a:stretch>
      </xdr:blipFill>
      <xdr:spPr>
        <a:xfrm>
          <a:off x="11660505" y="23547705"/>
          <a:ext cx="1968500" cy="2028825"/>
        </a:xfrm>
        <a:prstGeom prst="rect">
          <a:avLst/>
        </a:prstGeom>
        <a:noFill/>
        <a:ln w="9525">
          <a:noFill/>
        </a:ln>
      </xdr:spPr>
    </xdr:pic>
    <xdr:clientData/>
  </xdr:twoCellAnchor>
  <xdr:twoCellAnchor editAs="oneCell">
    <xdr:from>
      <xdr:col>6</xdr:col>
      <xdr:colOff>813435</xdr:colOff>
      <xdr:row>10</xdr:row>
      <xdr:rowOff>147320</xdr:rowOff>
    </xdr:from>
    <xdr:to>
      <xdr:col>6</xdr:col>
      <xdr:colOff>2157730</xdr:colOff>
      <xdr:row>10</xdr:row>
      <xdr:rowOff>1958975</xdr:rowOff>
    </xdr:to>
    <xdr:pic>
      <xdr:nvPicPr>
        <xdr:cNvPr id="19" name="图片 18"/>
        <xdr:cNvPicPr>
          <a:picLocks noChangeAspect="1"/>
        </xdr:cNvPicPr>
      </xdr:nvPicPr>
      <xdr:blipFill>
        <a:blip r:embed="rId8"/>
        <a:stretch>
          <a:fillRect/>
        </a:stretch>
      </xdr:blipFill>
      <xdr:spPr>
        <a:xfrm>
          <a:off x="11920220" y="21419820"/>
          <a:ext cx="1344295" cy="1811655"/>
        </a:xfrm>
        <a:prstGeom prst="rect">
          <a:avLst/>
        </a:prstGeom>
        <a:noFill/>
        <a:ln w="9525">
          <a:noFill/>
        </a:ln>
      </xdr:spPr>
    </xdr:pic>
    <xdr:clientData/>
  </xdr:twoCellAnchor>
  <xdr:twoCellAnchor editAs="oneCell">
    <xdr:from>
      <xdr:col>6</xdr:col>
      <xdr:colOff>911860</xdr:colOff>
      <xdr:row>7</xdr:row>
      <xdr:rowOff>53975</xdr:rowOff>
    </xdr:from>
    <xdr:to>
      <xdr:col>6</xdr:col>
      <xdr:colOff>2256155</xdr:colOff>
      <xdr:row>7</xdr:row>
      <xdr:rowOff>1865630</xdr:rowOff>
    </xdr:to>
    <xdr:pic>
      <xdr:nvPicPr>
        <xdr:cNvPr id="20" name="图片 19"/>
        <xdr:cNvPicPr>
          <a:picLocks noChangeAspect="1"/>
        </xdr:cNvPicPr>
      </xdr:nvPicPr>
      <xdr:blipFill>
        <a:blip r:embed="rId8"/>
        <a:stretch>
          <a:fillRect/>
        </a:stretch>
      </xdr:blipFill>
      <xdr:spPr>
        <a:xfrm>
          <a:off x="12018645" y="16157575"/>
          <a:ext cx="1344295" cy="1811655"/>
        </a:xfrm>
        <a:prstGeom prst="rect">
          <a:avLst/>
        </a:prstGeom>
        <a:noFill/>
        <a:ln w="9525">
          <a:noFill/>
        </a:ln>
      </xdr:spPr>
    </xdr:pic>
    <xdr:clientData/>
  </xdr:twoCellAnchor>
  <xdr:twoCellAnchor editAs="oneCell">
    <xdr:from>
      <xdr:col>6</xdr:col>
      <xdr:colOff>581660</xdr:colOff>
      <xdr:row>6</xdr:row>
      <xdr:rowOff>114300</xdr:rowOff>
    </xdr:from>
    <xdr:to>
      <xdr:col>6</xdr:col>
      <xdr:colOff>2595880</xdr:colOff>
      <xdr:row>6</xdr:row>
      <xdr:rowOff>1374775</xdr:rowOff>
    </xdr:to>
    <xdr:pic>
      <xdr:nvPicPr>
        <xdr:cNvPr id="21" name="图片 20"/>
        <xdr:cNvPicPr>
          <a:picLocks noChangeAspect="1"/>
        </xdr:cNvPicPr>
      </xdr:nvPicPr>
      <xdr:blipFill>
        <a:blip r:embed="rId9"/>
        <a:stretch>
          <a:fillRect/>
        </a:stretch>
      </xdr:blipFill>
      <xdr:spPr>
        <a:xfrm>
          <a:off x="11688445" y="14668500"/>
          <a:ext cx="2014220" cy="1260475"/>
        </a:xfrm>
        <a:prstGeom prst="rect">
          <a:avLst/>
        </a:prstGeom>
        <a:noFill/>
        <a:ln w="9525">
          <a:noFill/>
        </a:ln>
      </xdr:spPr>
    </xdr:pic>
    <xdr:clientData/>
  </xdr:twoCellAnchor>
  <xdr:twoCellAnchor editAs="oneCell">
    <xdr:from>
      <xdr:col>6</xdr:col>
      <xdr:colOff>514350</xdr:colOff>
      <xdr:row>9</xdr:row>
      <xdr:rowOff>81280</xdr:rowOff>
    </xdr:from>
    <xdr:to>
      <xdr:col>6</xdr:col>
      <xdr:colOff>2514600</xdr:colOff>
      <xdr:row>9</xdr:row>
      <xdr:rowOff>1797050</xdr:rowOff>
    </xdr:to>
    <xdr:pic>
      <xdr:nvPicPr>
        <xdr:cNvPr id="22" name="图片 21"/>
        <xdr:cNvPicPr>
          <a:picLocks noChangeAspect="1"/>
        </xdr:cNvPicPr>
      </xdr:nvPicPr>
      <xdr:blipFill>
        <a:blip r:embed="rId10"/>
        <a:stretch>
          <a:fillRect/>
        </a:stretch>
      </xdr:blipFill>
      <xdr:spPr>
        <a:xfrm>
          <a:off x="11621135" y="19512280"/>
          <a:ext cx="2000250" cy="171577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ES28"/>
  <sheetViews>
    <sheetView view="pageBreakPreview" zoomScale="85" zoomScaleNormal="55" workbookViewId="0">
      <pane ySplit="2" topLeftCell="A3" activePane="bottomLeft" state="frozen"/>
      <selection/>
      <selection pane="bottomLeft" activeCell="A1" sqref="A1:H1"/>
    </sheetView>
  </sheetViews>
  <sheetFormatPr defaultColWidth="9" defaultRowHeight="13.5"/>
  <cols>
    <col min="1" max="1" width="15" style="3" customWidth="1"/>
    <col min="2" max="2" width="94.0583333333333" style="3" customWidth="1"/>
    <col min="3" max="3" width="5.225" style="3" customWidth="1"/>
    <col min="4" max="4" width="6.125" style="3" customWidth="1"/>
    <col min="5" max="5" width="11.3833333333333" style="3" customWidth="1"/>
    <col min="6" max="6" width="13.9666666666667" style="3" customWidth="1"/>
    <col min="7" max="7" width="41.875" style="3" customWidth="1"/>
    <col min="8" max="8" width="12.875" style="3" customWidth="1"/>
    <col min="9" max="10" width="12.625" style="3" hidden="1" customWidth="1"/>
    <col min="11" max="22" width="9" style="3"/>
    <col min="23" max="16342" width="5.225" style="3"/>
    <col min="16343" max="16363" width="9" style="3"/>
    <col min="16364" max="16364" width="9" style="2"/>
    <col min="16365" max="16384" width="9" style="3"/>
  </cols>
  <sheetData>
    <row r="1" ht="31" customHeight="1" spans="1:8">
      <c r="A1" s="15" t="s">
        <v>0</v>
      </c>
      <c r="B1" s="16"/>
      <c r="C1" s="16"/>
      <c r="D1" s="16"/>
      <c r="E1" s="16"/>
      <c r="F1" s="16"/>
      <c r="G1" s="16"/>
      <c r="H1" s="16"/>
    </row>
    <row r="2" ht="35" customHeight="1" spans="1:8">
      <c r="A2" s="17" t="s">
        <v>1</v>
      </c>
      <c r="B2" s="17" t="s">
        <v>2</v>
      </c>
      <c r="C2" s="17" t="s">
        <v>3</v>
      </c>
      <c r="D2" s="17" t="s">
        <v>4</v>
      </c>
      <c r="E2" s="6" t="s">
        <v>5</v>
      </c>
      <c r="F2" s="6" t="s">
        <v>6</v>
      </c>
      <c r="G2" s="6" t="s">
        <v>7</v>
      </c>
      <c r="H2" s="17" t="s">
        <v>8</v>
      </c>
    </row>
    <row r="3" ht="348" customHeight="1" spans="1:10">
      <c r="A3" s="6" t="s">
        <v>9</v>
      </c>
      <c r="B3" s="7" t="s">
        <v>10</v>
      </c>
      <c r="C3" s="6">
        <v>1124</v>
      </c>
      <c r="D3" s="6" t="s">
        <v>11</v>
      </c>
      <c r="E3" s="8">
        <v>1002.33</v>
      </c>
      <c r="F3" s="8">
        <f>E3*C3</f>
        <v>1126618.92</v>
      </c>
      <c r="G3" s="8"/>
      <c r="H3" s="7"/>
      <c r="I3" s="3" t="e">
        <f>#REF!*C3</f>
        <v>#REF!</v>
      </c>
      <c r="J3" s="3" t="e">
        <f>I3-F3</f>
        <v>#REF!</v>
      </c>
    </row>
    <row r="4" ht="237" customHeight="1" spans="1:8">
      <c r="A4" s="6" t="s">
        <v>12</v>
      </c>
      <c r="B4" s="7" t="s">
        <v>13</v>
      </c>
      <c r="C4" s="6">
        <v>2000</v>
      </c>
      <c r="D4" s="6" t="s">
        <v>11</v>
      </c>
      <c r="E4" s="18">
        <v>219</v>
      </c>
      <c r="F4" s="8">
        <f>E4*C4</f>
        <v>438000</v>
      </c>
      <c r="G4" s="18"/>
      <c r="H4" s="18"/>
    </row>
    <row r="5" ht="216" customHeight="1" spans="1:8">
      <c r="A5" s="6" t="s">
        <v>14</v>
      </c>
      <c r="B5" s="7"/>
      <c r="C5" s="6"/>
      <c r="D5" s="6" t="s">
        <v>15</v>
      </c>
      <c r="E5" s="19"/>
      <c r="F5" s="8"/>
      <c r="G5" s="19"/>
      <c r="H5" s="19"/>
    </row>
    <row r="6" ht="279" customHeight="1" spans="1:8">
      <c r="A6" s="6" t="s">
        <v>16</v>
      </c>
      <c r="B6" s="7" t="s">
        <v>17</v>
      </c>
      <c r="C6" s="6">
        <v>562</v>
      </c>
      <c r="D6" s="6" t="s">
        <v>18</v>
      </c>
      <c r="E6" s="8">
        <v>2113.33</v>
      </c>
      <c r="F6" s="8">
        <f t="shared" ref="F6:F13" si="0">E6*C6</f>
        <v>1187691.46</v>
      </c>
      <c r="G6" s="8"/>
      <c r="H6" s="7"/>
    </row>
    <row r="7" s="1" customFormat="1" ht="122" customHeight="1" spans="1:16373">
      <c r="A7" s="6" t="s">
        <v>19</v>
      </c>
      <c r="B7" s="7" t="s">
        <v>20</v>
      </c>
      <c r="C7" s="6">
        <v>178</v>
      </c>
      <c r="D7" s="6" t="s">
        <v>11</v>
      </c>
      <c r="E7" s="8">
        <v>1350.27</v>
      </c>
      <c r="F7" s="8">
        <f t="shared" si="0"/>
        <v>240348.06</v>
      </c>
      <c r="G7" s="8"/>
      <c r="H7" s="7"/>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2"/>
      <c r="XEK7" s="3"/>
      <c r="XEL7" s="3"/>
      <c r="XEM7" s="3"/>
      <c r="XEN7" s="3"/>
      <c r="XEO7" s="3"/>
      <c r="XEP7" s="3"/>
      <c r="XEQ7" s="3"/>
      <c r="XER7" s="3"/>
      <c r="XES7" s="3"/>
    </row>
    <row r="8" s="1" customFormat="1" ht="148" customHeight="1" spans="1:16373">
      <c r="A8" s="6" t="s">
        <v>21</v>
      </c>
      <c r="B8" s="7" t="s">
        <v>22</v>
      </c>
      <c r="C8" s="6">
        <v>124</v>
      </c>
      <c r="D8" s="6" t="s">
        <v>11</v>
      </c>
      <c r="E8" s="8">
        <v>567.41</v>
      </c>
      <c r="F8" s="8">
        <f t="shared" si="0"/>
        <v>70358.84</v>
      </c>
      <c r="G8" s="8"/>
      <c r="H8" s="7"/>
      <c r="I8" s="3" t="e">
        <f>#REF!*C8</f>
        <v>#REF!</v>
      </c>
      <c r="J8" s="3" t="e">
        <f>I8-F8</f>
        <v>#REF!</v>
      </c>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2"/>
      <c r="XEK8" s="3"/>
      <c r="XEL8" s="3"/>
      <c r="XEM8" s="3"/>
      <c r="XEN8" s="3"/>
      <c r="XEO8" s="3"/>
      <c r="XEP8" s="3"/>
      <c r="XEQ8" s="3"/>
      <c r="XER8" s="3"/>
      <c r="XES8" s="3"/>
    </row>
    <row r="9" ht="114" customHeight="1" spans="1:8">
      <c r="A9" s="6" t="s">
        <v>23</v>
      </c>
      <c r="B9" s="7" t="s">
        <v>24</v>
      </c>
      <c r="C9" s="6">
        <v>22</v>
      </c>
      <c r="D9" s="6" t="s">
        <v>18</v>
      </c>
      <c r="E9" s="8">
        <v>484.31</v>
      </c>
      <c r="F9" s="8">
        <f t="shared" si="0"/>
        <v>10654.82</v>
      </c>
      <c r="G9" s="8"/>
      <c r="H9" s="7"/>
    </row>
    <row r="10" ht="145" customHeight="1" spans="1:8">
      <c r="A10" s="6" t="s">
        <v>25</v>
      </c>
      <c r="B10" s="7" t="s">
        <v>26</v>
      </c>
      <c r="C10" s="6">
        <v>7</v>
      </c>
      <c r="D10" s="6" t="s">
        <v>11</v>
      </c>
      <c r="E10" s="8">
        <v>486.67</v>
      </c>
      <c r="F10" s="8">
        <f t="shared" si="0"/>
        <v>3406.69</v>
      </c>
      <c r="G10" s="8"/>
      <c r="H10" s="7"/>
    </row>
    <row r="11" ht="158" customHeight="1" spans="1:10">
      <c r="A11" s="6" t="s">
        <v>27</v>
      </c>
      <c r="B11" s="7" t="s">
        <v>22</v>
      </c>
      <c r="C11" s="6">
        <v>14</v>
      </c>
      <c r="D11" s="6" t="s">
        <v>11</v>
      </c>
      <c r="E11" s="8">
        <v>567.41</v>
      </c>
      <c r="F11" s="8">
        <f t="shared" si="0"/>
        <v>7943.74</v>
      </c>
      <c r="G11" s="8"/>
      <c r="H11" s="7"/>
      <c r="I11" s="3" t="e">
        <f>#REF!*C11</f>
        <v>#REF!</v>
      </c>
      <c r="J11" s="3" t="e">
        <f>I11-F11</f>
        <v>#REF!</v>
      </c>
    </row>
    <row r="12" ht="183" customHeight="1" spans="1:8">
      <c r="A12" s="6" t="s">
        <v>28</v>
      </c>
      <c r="B12" s="7" t="s">
        <v>29</v>
      </c>
      <c r="C12" s="6">
        <v>91</v>
      </c>
      <c r="D12" s="6" t="s">
        <v>30</v>
      </c>
      <c r="E12" s="8">
        <v>558.9</v>
      </c>
      <c r="F12" s="8">
        <f t="shared" si="0"/>
        <v>50859.9</v>
      </c>
      <c r="G12" s="8"/>
      <c r="H12" s="7"/>
    </row>
    <row r="13" ht="154" customHeight="1" spans="1:8">
      <c r="A13" s="6" t="s">
        <v>31</v>
      </c>
      <c r="B13" s="7" t="s">
        <v>32</v>
      </c>
      <c r="C13" s="6">
        <v>4</v>
      </c>
      <c r="D13" s="6" t="s">
        <v>11</v>
      </c>
      <c r="E13" s="8">
        <v>1535.14</v>
      </c>
      <c r="F13" s="8">
        <f t="shared" si="0"/>
        <v>6140.56</v>
      </c>
      <c r="G13" s="8"/>
      <c r="H13" s="7"/>
    </row>
    <row r="14" ht="29" customHeight="1" spans="1:8">
      <c r="A14" s="17" t="s">
        <v>33</v>
      </c>
      <c r="B14" s="20"/>
      <c r="C14" s="21"/>
      <c r="D14" s="21"/>
      <c r="E14" s="21"/>
      <c r="F14" s="22">
        <f>SUM(F3:F13)</f>
        <v>3142022.99</v>
      </c>
      <c r="G14" s="22"/>
      <c r="H14" s="20"/>
    </row>
    <row r="17" spans="6:7">
      <c r="F17" s="2"/>
      <c r="G17" s="2"/>
    </row>
    <row r="18" ht="37" hidden="1" customHeight="1"/>
    <row r="19" hidden="1"/>
    <row r="20" hidden="1"/>
    <row r="21" hidden="1"/>
    <row r="22" hidden="1"/>
    <row r="23" hidden="1"/>
    <row r="24" hidden="1"/>
    <row r="25" hidden="1"/>
    <row r="26" hidden="1"/>
    <row r="27" hidden="1"/>
    <row r="28" hidden="1"/>
  </sheetData>
  <sheetProtection formatCells="0" formatColumns="0" formatRows="0" insertRows="0" insertColumns="0" insertHyperlinks="0" deleteColumns="0" deleteRows="0" sort="0" autoFilter="0" pivotTables="0"/>
  <autoFilter xmlns:etc="http://www.wps.cn/officeDocument/2017/etCustomData" ref="A2:H18" etc:filterBottomFollowUsedRange="0">
    <extLst/>
  </autoFilter>
  <mergeCells count="6">
    <mergeCell ref="A1:H1"/>
    <mergeCell ref="B4:B5"/>
    <mergeCell ref="C4:C5"/>
    <mergeCell ref="E4:E5"/>
    <mergeCell ref="F4:F5"/>
    <mergeCell ref="H4:H5"/>
  </mergeCells>
  <pageMargins left="0.472222222222222" right="0.432638888888889" top="0.354166666666667" bottom="0.354166666666667" header="0.298611111111111" footer="0.298611111111111"/>
  <pageSetup paperSize="8" scale="70" fitToHeight="0"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8"/>
  <sheetViews>
    <sheetView tabSelected="1" workbookViewId="0">
      <selection activeCell="K16" sqref="K16"/>
    </sheetView>
  </sheetViews>
  <sheetFormatPr defaultColWidth="9" defaultRowHeight="13.5" outlineLevelRow="7"/>
  <cols>
    <col min="2" max="2" width="82.75" customWidth="1"/>
    <col min="6" max="6" width="11.5"/>
  </cols>
  <sheetData>
    <row r="1" ht="34" customHeight="1" spans="1:8">
      <c r="A1" s="4" t="s">
        <v>34</v>
      </c>
      <c r="B1" s="5"/>
      <c r="C1" s="5"/>
      <c r="D1" s="5"/>
      <c r="E1" s="5"/>
      <c r="F1" s="5"/>
      <c r="G1" s="5"/>
      <c r="H1" s="5"/>
    </row>
    <row r="2" s="1" customFormat="1" ht="166" customHeight="1" spans="1:16371">
      <c r="A2" s="6" t="s">
        <v>35</v>
      </c>
      <c r="B2" s="7" t="s">
        <v>36</v>
      </c>
      <c r="C2" s="6">
        <v>293</v>
      </c>
      <c r="D2" s="6" t="s">
        <v>37</v>
      </c>
      <c r="E2" s="8">
        <v>2652</v>
      </c>
      <c r="F2" s="8">
        <f>E2*C2</f>
        <v>777036</v>
      </c>
      <c r="G2" s="8"/>
      <c r="H2" s="7"/>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2"/>
      <c r="XEI2" s="3"/>
      <c r="XEJ2" s="3"/>
      <c r="XEK2" s="3"/>
      <c r="XEL2" s="3"/>
      <c r="XEM2" s="3"/>
      <c r="XEN2" s="3"/>
      <c r="XEO2" s="3"/>
      <c r="XEP2" s="3"/>
      <c r="XEQ2" s="3"/>
    </row>
    <row r="3" s="2" customFormat="1" ht="129" customHeight="1" spans="1:16365">
      <c r="A3" s="6" t="s">
        <v>38</v>
      </c>
      <c r="B3" s="7" t="s">
        <v>39</v>
      </c>
      <c r="C3" s="6">
        <v>85</v>
      </c>
      <c r="D3" s="6" t="s">
        <v>37</v>
      </c>
      <c r="E3" s="8">
        <v>5065.95</v>
      </c>
      <c r="F3" s="8">
        <f>E3*C3</f>
        <v>430605.75</v>
      </c>
      <c r="G3" s="8"/>
      <c r="H3" s="7"/>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I3" s="3"/>
      <c r="XEJ3" s="3"/>
      <c r="XEK3" s="3"/>
    </row>
    <row r="4" s="2" customFormat="1" ht="84" customHeight="1" spans="1:16365">
      <c r="A4" s="6" t="s">
        <v>40</v>
      </c>
      <c r="B4" s="7" t="s">
        <v>41</v>
      </c>
      <c r="C4" s="6">
        <f>2*C2</f>
        <v>586</v>
      </c>
      <c r="D4" s="6" t="s">
        <v>42</v>
      </c>
      <c r="E4" s="8">
        <v>100</v>
      </c>
      <c r="F4" s="8">
        <f>E4*C4</f>
        <v>58600</v>
      </c>
      <c r="G4" s="8"/>
      <c r="H4" s="7"/>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I4" s="3"/>
      <c r="XEJ4" s="3"/>
      <c r="XEK4" s="3"/>
    </row>
    <row r="5" s="2" customFormat="1" ht="82" customHeight="1" spans="1:16365">
      <c r="A5" s="6" t="s">
        <v>43</v>
      </c>
      <c r="B5" s="7" t="s">
        <v>44</v>
      </c>
      <c r="C5" s="6">
        <f>2*C3</f>
        <v>170</v>
      </c>
      <c r="D5" s="6" t="s">
        <v>42</v>
      </c>
      <c r="E5" s="8">
        <v>120</v>
      </c>
      <c r="F5" s="8">
        <f>E5*C5</f>
        <v>20400</v>
      </c>
      <c r="G5" s="8"/>
      <c r="H5" s="7"/>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I5" s="3"/>
      <c r="XEJ5" s="3"/>
      <c r="XEK5" s="3"/>
    </row>
    <row r="6" s="3" customFormat="1" ht="90" customHeight="1" spans="1:16362">
      <c r="A6" s="6" t="s">
        <v>45</v>
      </c>
      <c r="B6" s="7" t="s">
        <v>46</v>
      </c>
      <c r="C6" s="6">
        <v>70</v>
      </c>
      <c r="D6" s="6" t="s">
        <v>18</v>
      </c>
      <c r="E6" s="8">
        <v>150</v>
      </c>
      <c r="F6" s="8">
        <f>E6*C6</f>
        <v>10500</v>
      </c>
      <c r="G6" s="8"/>
      <c r="H6" s="7"/>
      <c r="XEH6" s="2"/>
    </row>
    <row r="7" customFormat="1" ht="47" customHeight="1" spans="1:8">
      <c r="A7" s="9" t="s">
        <v>47</v>
      </c>
      <c r="B7" s="10"/>
      <c r="C7" s="10"/>
      <c r="D7" s="10"/>
      <c r="E7" s="11"/>
      <c r="F7" s="12">
        <v>1297141.75</v>
      </c>
      <c r="G7" s="12"/>
      <c r="H7" s="12"/>
    </row>
    <row r="8" ht="141" customHeight="1" spans="1:8">
      <c r="A8" s="13" t="s">
        <v>48</v>
      </c>
      <c r="B8" s="14"/>
      <c r="C8" s="14"/>
      <c r="D8" s="14"/>
      <c r="E8" s="14"/>
      <c r="F8" s="14"/>
      <c r="G8" s="14"/>
      <c r="H8" s="14"/>
    </row>
  </sheetData>
  <mergeCells count="3">
    <mergeCell ref="A1:H1"/>
    <mergeCell ref="A7:E7"/>
    <mergeCell ref="A8:H8"/>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
  <sheetViews>
    <sheetView workbookViewId="0">
      <selection activeCell="A1" sqref="A1"/>
    </sheetView>
  </sheetViews>
  <sheetFormatPr defaultColWidth="9" defaultRowHeight="13.5"/>
  <sheetData/>
  <sheetProtection formatCells="0" formatColumns="0" formatRows="0" insertRows="0" insertColumns="0" insertHyperlinks="0" deleteColumns="0" deleteRows="0" sort="0" autoFilter="0" pivotTables="0"/>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  i s D a s h B o a r d S h e e t = " 0 "   i s D b D a s h B o a r d S h e e t = " 0 "   i s F l e x P a p e r S h e e t = " 0 " > < h y p e r l i n k s > < h y p e r l i n k   r e f = " K 8 " > < h y p e r s u b l i n k   p o s = " 0 "   l e n g t h = " 3 8 8 "   d i s p l a y = " h t t p s : / / i t e m . j d . c o m / 1 0 1 9 7 3 0 4 0 8 4 2 7 6 . h t m l ? e x t e n s i o n _ i d = e y J h Z C I 6 I i I s I m N o I j o i I i w i c 2 h v c C I 6 I i I s I n N r d S I 6 I i I s I n R z I j o i I i w i d W 5 p c W l k I j o i e 1 w i Y 2 x p Y 2 t f a W R c I j p c I j B k N j A x O T Y 3 L T R h N 2 I t N D Y 4 Z S 1 h N D d m L T I 4 M 2 V h Y m Q 0 N m M 5 M V w i L F w i c G 9 z X 2 l k X C I 6 X C I y N j E 3 X C I s X C J z a W R c I j p c I j k 3 M G R m M z A 3 L T k w N G Y t N D V l M S 1 i Y m M 5 L W Y x N D A z Y T U x N T N m N 1 w i L F w i c 2 t 1 X 2 l k X C I 6 X C I x M D E 5 N z M w N D A 4 N D I 3 N 1 w i f S J 9 & a m p ; j d _ p o p = 0 d 6 0 1 9 6 7 - 4 a 7 b - 4 6 8 e - a 4 7 f - 2 8 3 e a b d 4 6 c 9 1 # s w i t c h - s k u "   a d d r e s s = " h t t p s : / / i t e m . j d . c o m / 1 0 1 9 7 3 0 4 0 8 4 2 7 6 . h t m l ? e x t e n s i o n _ i d = e y J h Z C I 6 I i I s I m N o I j o i I i w i c 2 h v c C I 6 I i I s I n N r d S I 6 I i I s I n R z I j o i I i w i d W 5 p c W l k I j o i e 1 w i Y 2 x p Y 2 t f a W R c I j p c I j B k N j A x O T Y 3 L T R h N 2 I t N D Y 4 Z S 1 h N D d m L T I 4 M 2 V h Y m Q 0 N m M 5 M V w i L F w i c G 9 z X 2 l k X C I 6 X C I y N j E 3 X C I s X C J z a W R c I j p c I j k 3 M G R m M z A 3 L T k w N G Y t N D V l M S 1 i Y m M 5 L W Y x N D A z Y T U x N T N m N 1 w i L F w i c 2 t 1 X 2 l k X C I 6 X C I x M D E 5 N z M w N D A 4 N D I 3 N 1 w i f S J 9 & a m p ; j d _ p o p = 0 d 6 0 1 9 6 7 - 4 a 7 b - 4 6 8 e - a 4 7 f - 2 8 3 e a b d 4 6 c 9 1 # s w i t c h - s k u "   s u b a d d r e s s = " "   s c r e e n T i p = " "   l i n k r u n s t y p e = " L R T U R L " / > < / h y p e r l i n k > < / h y p e r l i n k s > < c e l l p r o t e c t i o n / > < a p p E t D b R e l a t i o n s / > < / w o S h e e t P r o p s > < w o S h e e t P r o p s   s h e e t S t i d = " 2 "   i n t e r l i n e O n O f f = " 0 "   i n t e r l i n e C o l o r = " 0 "   i s D b S h e e t = " 0 "   i s D a s h B o a r d S h e e t = " 0 "   i s D b D a s h B o a r d S h e e t = " 0 "   i s F l e x P a p e r S h e e t = " 0 " > < c e l l p r o t e c t i o n / > < a p p E t D b R e l a t i o n s / > < / w o S h e e t P r o p s > < w o S h e e t P r o p s   s h e e t S t i d = " 3 "   i n t e r l i n e O n O f f = " 0 "   i n t e r l i n e C o l o r = " 0 "   i s D b S h e e t = " 0 "   i s D a s h B o a r d S h e e t = " 0 "   i s D b D a s h B o a r d S h e e t = " 0 "   i s F l e x P a p e r S h e e t = " 0 " > < c e l l p r o t e c t i o n / > < a p p E t D b R e l a t i o n s / > < / w o S h e e t P r o p s > < / w o S h e e t s P r o p s > < w o B o o k P r o p s > < b o o k S e t t i n g s   f i l e I d = " 5 0 7 7 2 5 9 8 1 7 5 7 "   i s F i l t e r S h a r e d = " 1 "   w o E t M t c E n a b l e d = " 0 "   c o r e C o n q u e r U s e r I d = " "   i s A u t o U p d a t e P a u s e d = " 0 "   f i l t e r T y p e = " c o n n "   i s M e r g e T a s k s A u t o U p d a t e = " 0 "   i s I n s e r P i c A s A t t a c h m e n t = " 0 "   s u p p o r t D b F m l a D i s p = " 0 " / > < / w o B o o k P r o p s > < / w o P r o p s > 
</file>

<file path=customXml/item2.xml>��< ? x m l   v e r s i o n = " 1 . 0 "   s t a n d a l o n e = " y e s " ? > < p i x e l a t o r s   x m l n s = " h t t p s : / / w e b . w p s . c n / e t / 2 0 1 8 / m a i n "   x m l n s : s = " h t t p : / / s c h e m a s . o p e n x m l f o r m a t s . o r g / s p r e a d s h e e t m l / 2 0 0 6 / m a i n " > < p i x e l a t o r L i s t   s h e e t S t i d = " 1 " / > < p i x e l a t o r L i s t   s h e e t S t i d = " 2 " / > < p i x e l a t o r L i s t   s h e e t S t i d = " 3 " / > < p i x e l a t o r L i s t   s h e e t S t i d = " 4 " / > < / 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WWO_wpscloud_20260320220154-fb57003c44</Application>
  <HeadingPairs>
    <vt:vector size="2" baseType="variant">
      <vt:variant>
        <vt:lpstr>工作表</vt:lpstr>
      </vt:variant>
      <vt:variant>
        <vt:i4>3</vt:i4>
      </vt:variant>
    </vt:vector>
  </HeadingPairs>
  <TitlesOfParts>
    <vt:vector size="3" baseType="lpstr">
      <vt:lpstr>包1清单</vt:lpstr>
      <vt:lpstr>包2清单</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爽</cp:lastModifiedBy>
  <dcterms:created xsi:type="dcterms:W3CDTF">2023-05-14T19:15:00Z</dcterms:created>
  <dcterms:modified xsi:type="dcterms:W3CDTF">2026-06-22T07:19:42Z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3A03595923404B48964DCACDB51F9AB7_13</vt:lpwstr>
  </property>
  <property fmtid="{D5CDD505-2E9C-101B-9397-08002B2CF9AE}" pid="4" name="CalculationRule">
    <vt:i4>0</vt:i4>
  </property>
</Properties>
</file>